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00" windowHeight="10740" activeTab="0"/>
  </bookViews>
  <sheets>
    <sheet name="EBP Calc" sheetId="1" r:id="rId1"/>
  </sheets>
  <definedNames/>
  <calcPr fullCalcOnLoad="1"/>
</workbook>
</file>

<file path=xl/sharedStrings.xml><?xml version="1.0" encoding="utf-8"?>
<sst xmlns="http://schemas.openxmlformats.org/spreadsheetml/2006/main" count="126" uniqueCount="63">
  <si>
    <t>Client:</t>
  </si>
  <si>
    <t>No. of Employees:</t>
  </si>
  <si>
    <t>Single:</t>
  </si>
  <si>
    <t>Family:</t>
  </si>
  <si>
    <t>Waived:</t>
  </si>
  <si>
    <t>Extended Health Care</t>
  </si>
  <si>
    <t>A</t>
  </si>
  <si>
    <t>B</t>
  </si>
  <si>
    <t xml:space="preserve">Multiply A by: </t>
  </si>
  <si>
    <t>(inflation rate and usage trend)</t>
  </si>
  <si>
    <t>Projected Claims</t>
  </si>
  <si>
    <t>C</t>
  </si>
  <si>
    <t>Add:</t>
  </si>
  <si>
    <t>(administration and service fees)</t>
  </si>
  <si>
    <t>D</t>
  </si>
  <si>
    <t>Projected Annual Health Care Costs</t>
  </si>
  <si>
    <t>E</t>
  </si>
  <si>
    <t>F</t>
  </si>
  <si>
    <t>Multiply family employees by:</t>
  </si>
  <si>
    <t>G</t>
  </si>
  <si>
    <t>Add F to single employees:</t>
  </si>
  <si>
    <t>H</t>
  </si>
  <si>
    <t>Single Rate = E divided by G:</t>
  </si>
  <si>
    <t>I</t>
  </si>
  <si>
    <t>Family Rate = H multiplied by:</t>
  </si>
  <si>
    <t>Projected Single Rate Per Month</t>
  </si>
  <si>
    <t>Projected Family Rate Per Month</t>
  </si>
  <si>
    <t>Executive Benefits Plan</t>
  </si>
  <si>
    <t>Dental Care</t>
  </si>
  <si>
    <t>Premium Calculation Worksheet</t>
  </si>
  <si>
    <t>Excess Medical Stop Loss Insurance</t>
  </si>
  <si>
    <t>Out of Country Emergency Medical Insurance</t>
  </si>
  <si>
    <t>60 days</t>
  </si>
  <si>
    <t>Monthly Rate</t>
  </si>
  <si>
    <t># Employees</t>
  </si>
  <si>
    <t>= Monthly Premium</t>
  </si>
  <si>
    <t>Single per month</t>
  </si>
  <si>
    <t>x</t>
  </si>
  <si>
    <t>=</t>
  </si>
  <si>
    <t>Family per month</t>
  </si>
  <si>
    <t>Divide by 12 for total monthly premium required</t>
  </si>
  <si>
    <t>Total Pooled per Month</t>
  </si>
  <si>
    <t>(A + B)</t>
  </si>
  <si>
    <t>Please make your deposit cheque payable to The Benefits Trust.</t>
  </si>
  <si>
    <t>Projected Total Extended Health Care Contributions:</t>
  </si>
  <si>
    <t>Anticipated Health Claims for the upcoming year</t>
  </si>
  <si>
    <t>Anticipated Dental Claims for the upcoming year</t>
  </si>
  <si>
    <t>Projected Total Dental Care Contributions:</t>
  </si>
  <si>
    <t>Total Self Funded Contributions per Month</t>
  </si>
  <si>
    <t>Total Monthly Contributions (excluding taxes)</t>
  </si>
  <si>
    <t>Section C: Calculating the Deposit</t>
  </si>
  <si>
    <t>hide</t>
  </si>
  <si>
    <t>Single per month over age 70</t>
  </si>
  <si>
    <t>Family per month over age 70</t>
  </si>
  <si>
    <t>Section A:  Self Funded Benefits</t>
  </si>
  <si>
    <t>B:  Total Pooled per Month</t>
  </si>
  <si>
    <t>Section B:  Pooled Benefits - Mandatory</t>
  </si>
  <si>
    <t>Total Anticipated Health and Dental Claims</t>
  </si>
  <si>
    <t>Section D: Calculating the Taxes</t>
  </si>
  <si>
    <t>Premium Tax</t>
  </si>
  <si>
    <t>Provincial Insurance Tax</t>
  </si>
  <si>
    <t>HST</t>
  </si>
  <si>
    <t>Total Monthly Contributions Including Taxes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</si>
</sst>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mmmm\-yy"/>
    <numFmt numFmtId="181" formatCode="mmmm\ d\,\ yyyy"/>
    <numFmt numFmtId="182" formatCode="0.0%"/>
    <numFmt numFmtId="183" formatCode="0.000"/>
    <numFmt numFmtId="184" formatCode="#,##0.000"/>
    <numFmt numFmtId="185" formatCode="0.000000000000000%"/>
    <numFmt numFmtId="186" formatCode="0.000%"/>
    <numFmt numFmtId="187" formatCode="&quot;$&quot;#,##0.00"/>
    <numFmt numFmtId="188" formatCode="0.0000000000000000%"/>
    <numFmt numFmtId="189" formatCode="#,##0.0"/>
    <numFmt numFmtId="190" formatCode="_(&quot;$&quot;* #,##0_);_(&quot;$&quot;* \(#,##0\);_(&quot;$&quot;* &quot;-&quot;??_);_(@_)"/>
    <numFmt numFmtId="191" formatCode="&quot;$&quot;#,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187" fontId="8" fillId="0" borderId="0" xfId="0" applyNumberFormat="1" applyFont="1" applyAlignment="1">
      <alignment/>
    </xf>
    <xf numFmtId="9" fontId="8" fillId="0" borderId="0" xfId="0" applyNumberFormat="1" applyFont="1" applyAlignment="1">
      <alignment horizontal="left"/>
    </xf>
    <xf numFmtId="187" fontId="8" fillId="0" borderId="2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8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87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right"/>
    </xf>
    <xf numFmtId="8" fontId="9" fillId="0" borderId="0" xfId="0" applyNumberFormat="1" applyFont="1" applyAlignment="1">
      <alignment/>
    </xf>
    <xf numFmtId="4" fontId="8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90" fontId="13" fillId="0" borderId="0" xfId="17" applyNumberFormat="1" applyFont="1" applyAlignment="1">
      <alignment/>
    </xf>
    <xf numFmtId="0" fontId="14" fillId="0" borderId="0" xfId="0" applyFont="1" applyAlignment="1">
      <alignment horizontal="left"/>
    </xf>
    <xf numFmtId="190" fontId="8" fillId="0" borderId="0" xfId="17" applyNumberFormat="1" applyFont="1" applyAlignment="1">
      <alignment horizontal="center"/>
    </xf>
    <xf numFmtId="190" fontId="9" fillId="0" borderId="0" xfId="17" applyNumberFormat="1" applyFont="1" applyAlignment="1">
      <alignment horizontal="right"/>
    </xf>
    <xf numFmtId="170" fontId="9" fillId="0" borderId="3" xfId="0" applyNumberFormat="1" applyFont="1" applyBorder="1" applyAlignment="1">
      <alignment horizontal="right"/>
    </xf>
    <xf numFmtId="187" fontId="9" fillId="0" borderId="3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/>
    </xf>
    <xf numFmtId="3" fontId="8" fillId="0" borderId="5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Continuous"/>
      <protection/>
    </xf>
    <xf numFmtId="191" fontId="8" fillId="0" borderId="0" xfId="1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1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39" fontId="8" fillId="0" borderId="0" xfId="17" applyNumberFormat="1" applyFont="1" applyAlignment="1" applyProtection="1">
      <alignment horizontal="center"/>
      <protection/>
    </xf>
    <xf numFmtId="44" fontId="8" fillId="0" borderId="0" xfId="17" applyNumberFormat="1" applyFont="1" applyAlignment="1" applyProtection="1">
      <alignment horizontal="right"/>
      <protection/>
    </xf>
    <xf numFmtId="44" fontId="8" fillId="0" borderId="0" xfId="17" applyNumberFormat="1" applyFont="1" applyAlignment="1" applyProtection="1">
      <alignment/>
      <protection/>
    </xf>
    <xf numFmtId="1" fontId="8" fillId="0" borderId="0" xfId="17" applyNumberFormat="1" applyFont="1" applyFill="1" applyBorder="1" applyAlignment="1" applyProtection="1">
      <alignment horizontal="center"/>
      <protection/>
    </xf>
    <xf numFmtId="44" fontId="8" fillId="0" borderId="0" xfId="17" applyNumberFormat="1" applyFont="1" applyAlignment="1" applyProtection="1" quotePrefix="1">
      <alignment horizontal="center"/>
      <protection/>
    </xf>
    <xf numFmtId="190" fontId="8" fillId="0" borderId="0" xfId="17" applyNumberFormat="1" applyFont="1" applyAlignment="1" applyProtection="1">
      <alignment/>
      <protection/>
    </xf>
    <xf numFmtId="44" fontId="9" fillId="0" borderId="0" xfId="17" applyNumberFormat="1" applyFont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right"/>
      <protection/>
    </xf>
    <xf numFmtId="187" fontId="9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9" fontId="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90" fontId="13" fillId="0" borderId="0" xfId="17" applyNumberFormat="1" applyFont="1" applyAlignment="1" applyProtection="1">
      <alignment/>
      <protection/>
    </xf>
    <xf numFmtId="190" fontId="8" fillId="0" borderId="0" xfId="17" applyNumberFormat="1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1" fontId="8" fillId="0" borderId="5" xfId="17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9" fontId="8" fillId="0" borderId="0" xfId="0" applyNumberFormat="1" applyFont="1" applyAlignment="1">
      <alignment/>
    </xf>
    <xf numFmtId="4" fontId="8" fillId="0" borderId="6" xfId="0" applyNumberFormat="1" applyFont="1" applyBorder="1" applyAlignment="1">
      <alignment horizontal="right"/>
    </xf>
    <xf numFmtId="0" fontId="9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8" fillId="0" borderId="7" xfId="0" applyNumberFormat="1" applyFont="1" applyBorder="1" applyAlignment="1" applyProtection="1">
      <alignment horizontal="center"/>
      <protection locked="0"/>
    </xf>
    <xf numFmtId="187" fontId="8" fillId="0" borderId="9" xfId="0" applyNumberFormat="1" applyFont="1" applyBorder="1" applyAlignment="1" applyProtection="1">
      <alignment horizontal="center"/>
      <protection locked="0"/>
    </xf>
    <xf numFmtId="187" fontId="9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0</xdr:rowOff>
    </xdr:from>
    <xdr:to>
      <xdr:col>9</xdr:col>
      <xdr:colOff>19050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0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workbookViewId="0" topLeftCell="B1">
      <selection activeCell="C6" sqref="C6:F6"/>
    </sheetView>
  </sheetViews>
  <sheetFormatPr defaultColWidth="9.140625" defaultRowHeight="12.75"/>
  <cols>
    <col min="1" max="1" width="0" style="5" hidden="1" customWidth="1"/>
    <col min="2" max="2" width="7.57421875" style="5" customWidth="1"/>
    <col min="3" max="3" width="17.7109375" style="5" customWidth="1"/>
    <col min="4" max="4" width="15.140625" style="5" customWidth="1"/>
    <col min="5" max="5" width="10.8515625" style="5" customWidth="1"/>
    <col min="6" max="6" width="7.7109375" style="5" customWidth="1"/>
    <col min="7" max="7" width="13.8515625" style="5" customWidth="1"/>
    <col min="8" max="8" width="8.7109375" style="5" customWidth="1"/>
    <col min="9" max="9" width="16.421875" style="5" customWidth="1"/>
    <col min="10" max="16384" width="9.140625" style="5" customWidth="1"/>
  </cols>
  <sheetData>
    <row r="1" spans="2:9" s="1" customFormat="1" ht="15">
      <c r="B1" s="75"/>
      <c r="C1" s="75"/>
      <c r="D1" s="75"/>
      <c r="E1" s="75"/>
      <c r="F1" s="75"/>
      <c r="G1" s="75"/>
      <c r="H1" s="75"/>
      <c r="I1" s="75"/>
    </row>
    <row r="2" spans="2:9" s="1" customFormat="1" ht="15">
      <c r="B2" s="76" t="s">
        <v>27</v>
      </c>
      <c r="C2" s="76"/>
      <c r="D2" s="76"/>
      <c r="E2" s="76"/>
      <c r="F2" s="76"/>
      <c r="G2" s="76"/>
      <c r="H2" s="76"/>
      <c r="I2" s="76"/>
    </row>
    <row r="3" spans="2:9" s="1" customFormat="1" ht="15">
      <c r="B3" s="75"/>
      <c r="C3" s="75"/>
      <c r="D3" s="75"/>
      <c r="E3" s="75"/>
      <c r="F3" s="75"/>
      <c r="G3" s="75"/>
      <c r="H3" s="75"/>
      <c r="I3" s="75"/>
    </row>
    <row r="4" spans="2:9" s="1" customFormat="1" ht="15">
      <c r="B4" s="23" t="s">
        <v>29</v>
      </c>
      <c r="C4" s="23"/>
      <c r="D4" s="23"/>
      <c r="E4" s="23"/>
      <c r="F4" s="23"/>
      <c r="G4" s="23"/>
      <c r="H4" s="23"/>
      <c r="I4" s="23"/>
    </row>
    <row r="5" spans="2:9" ht="13.5" thickBot="1">
      <c r="B5" s="2"/>
      <c r="C5" s="3"/>
      <c r="D5" s="3"/>
      <c r="E5" s="3"/>
      <c r="F5" s="4"/>
      <c r="G5" s="3"/>
      <c r="H5" s="3"/>
      <c r="I5" s="3"/>
    </row>
    <row r="6" spans="2:9" ht="14.25" thickBot="1" thickTop="1">
      <c r="B6" s="13" t="s">
        <v>0</v>
      </c>
      <c r="C6" s="70"/>
      <c r="D6" s="71"/>
      <c r="E6" s="71"/>
      <c r="F6" s="72"/>
      <c r="G6" s="3"/>
      <c r="H6" s="6" t="s">
        <v>1</v>
      </c>
      <c r="I6" s="41">
        <f>I7+I8+I9</f>
        <v>0</v>
      </c>
    </row>
    <row r="7" spans="2:9" ht="14.25" thickBot="1" thickTop="1">
      <c r="B7" s="2"/>
      <c r="C7" s="3"/>
      <c r="D7" s="3"/>
      <c r="E7" s="3"/>
      <c r="F7" s="4"/>
      <c r="G7" s="3"/>
      <c r="H7" s="6" t="s">
        <v>2</v>
      </c>
      <c r="I7" s="42">
        <v>0</v>
      </c>
    </row>
    <row r="8" spans="2:9" ht="14.25" thickBot="1" thickTop="1">
      <c r="B8" s="2"/>
      <c r="C8" s="6"/>
      <c r="D8" s="7"/>
      <c r="E8" s="3"/>
      <c r="F8" s="3"/>
      <c r="H8" s="6" t="s">
        <v>3</v>
      </c>
      <c r="I8" s="42">
        <v>0</v>
      </c>
    </row>
    <row r="9" spans="3:9" ht="14.25" thickBot="1" thickTop="1">
      <c r="C9" s="8"/>
      <c r="D9" s="8"/>
      <c r="E9" s="8"/>
      <c r="F9" s="8"/>
      <c r="G9" s="8"/>
      <c r="H9" s="9" t="s">
        <v>4</v>
      </c>
      <c r="I9" s="42">
        <v>0</v>
      </c>
    </row>
    <row r="10" spans="2:9" ht="15" thickTop="1">
      <c r="B10" s="25" t="s">
        <v>54</v>
      </c>
      <c r="C10" s="8"/>
      <c r="D10" s="8"/>
      <c r="E10" s="43"/>
      <c r="F10" s="43"/>
      <c r="G10" s="43"/>
      <c r="H10" s="46"/>
      <c r="I10" s="24"/>
    </row>
    <row r="11" spans="2:9" ht="6.75" customHeight="1">
      <c r="B11" s="8"/>
      <c r="C11" s="8"/>
      <c r="D11" s="8"/>
      <c r="E11" s="43"/>
      <c r="F11" s="43"/>
      <c r="G11" s="43"/>
      <c r="H11" s="46"/>
      <c r="I11" s="24"/>
    </row>
    <row r="12" spans="2:9" s="12" customFormat="1" ht="15" thickBot="1">
      <c r="B12" s="10" t="s">
        <v>5</v>
      </c>
      <c r="C12" s="11"/>
      <c r="D12" s="11"/>
      <c r="E12" s="56"/>
      <c r="F12" s="56"/>
      <c r="G12" s="56"/>
      <c r="H12" s="56"/>
      <c r="I12" s="11"/>
    </row>
    <row r="13" spans="5:8" ht="13.5" thickBot="1">
      <c r="E13" s="45"/>
      <c r="F13" s="45"/>
      <c r="G13" s="45"/>
      <c r="H13" s="45"/>
    </row>
    <row r="14" spans="1:8" ht="14.25" thickBot="1" thickTop="1">
      <c r="A14" s="4" t="s">
        <v>6</v>
      </c>
      <c r="B14" s="5" t="s">
        <v>45</v>
      </c>
      <c r="D14" s="13"/>
      <c r="E14" s="77">
        <v>0</v>
      </c>
      <c r="F14" s="78"/>
      <c r="G14" s="45"/>
      <c r="H14" s="45"/>
    </row>
    <row r="15" spans="1:10" ht="13.5" hidden="1" thickTop="1">
      <c r="A15" s="4" t="s">
        <v>7</v>
      </c>
      <c r="B15" s="5" t="s">
        <v>8</v>
      </c>
      <c r="D15" s="16">
        <v>0</v>
      </c>
      <c r="E15" s="45" t="s">
        <v>9</v>
      </c>
      <c r="F15" s="45"/>
      <c r="G15" s="45"/>
      <c r="H15" s="45"/>
      <c r="I15" s="17">
        <f>E14*1+D15</f>
        <v>0</v>
      </c>
      <c r="J15" s="5" t="s">
        <v>51</v>
      </c>
    </row>
    <row r="16" spans="1:10" ht="12.75" hidden="1">
      <c r="A16" s="4"/>
      <c r="B16" s="5" t="s">
        <v>10</v>
      </c>
      <c r="D16" s="16"/>
      <c r="E16" s="45"/>
      <c r="F16" s="45"/>
      <c r="G16" s="45"/>
      <c r="H16" s="45"/>
      <c r="I16" s="15">
        <f>SUM(I14:I15)</f>
        <v>0</v>
      </c>
      <c r="J16" s="5" t="s">
        <v>51</v>
      </c>
    </row>
    <row r="17" spans="1:10" ht="12.75" hidden="1">
      <c r="A17" s="4" t="s">
        <v>11</v>
      </c>
      <c r="B17" s="5" t="s">
        <v>12</v>
      </c>
      <c r="C17" s="16">
        <v>0.15</v>
      </c>
      <c r="D17" s="5" t="s">
        <v>13</v>
      </c>
      <c r="E17" s="45"/>
      <c r="F17" s="45"/>
      <c r="G17" s="45"/>
      <c r="H17" s="45"/>
      <c r="I17" s="17">
        <f>I16/(1-C17)-I16</f>
        <v>0</v>
      </c>
      <c r="J17" s="5" t="s">
        <v>51</v>
      </c>
    </row>
    <row r="18" spans="1:10" ht="12.75" hidden="1">
      <c r="A18" s="4" t="s">
        <v>14</v>
      </c>
      <c r="B18" s="5" t="s">
        <v>15</v>
      </c>
      <c r="D18" s="16"/>
      <c r="E18" s="45"/>
      <c r="F18" s="45"/>
      <c r="G18" s="45"/>
      <c r="H18" s="45"/>
      <c r="I18" s="18">
        <f>SUM(I16:I17)</f>
        <v>0</v>
      </c>
      <c r="J18" s="5" t="s">
        <v>51</v>
      </c>
    </row>
    <row r="19" spans="1:10" ht="9" customHeight="1" hidden="1">
      <c r="A19" s="4"/>
      <c r="D19" s="16"/>
      <c r="E19" s="45"/>
      <c r="F19" s="45"/>
      <c r="G19" s="45"/>
      <c r="H19" s="45"/>
      <c r="I19" s="15"/>
      <c r="J19" s="5" t="s">
        <v>51</v>
      </c>
    </row>
    <row r="20" spans="1:10" ht="13.5" hidden="1" thickBot="1">
      <c r="A20" s="4" t="s">
        <v>16</v>
      </c>
      <c r="B20" s="5" t="s">
        <v>40</v>
      </c>
      <c r="C20" s="6"/>
      <c r="E20" s="45"/>
      <c r="F20" s="45"/>
      <c r="G20" s="45"/>
      <c r="H20" s="45"/>
      <c r="I20" s="19">
        <f>I18/12</f>
        <v>0</v>
      </c>
      <c r="J20" s="5" t="s">
        <v>51</v>
      </c>
    </row>
    <row r="21" spans="1:9" ht="12.75" hidden="1">
      <c r="A21" s="4"/>
      <c r="C21" s="6"/>
      <c r="E21" s="45"/>
      <c r="F21" s="45"/>
      <c r="G21" s="45"/>
      <c r="H21" s="45"/>
      <c r="I21" s="18"/>
    </row>
    <row r="22" spans="1:9" ht="12.75" hidden="1">
      <c r="A22" s="4"/>
      <c r="C22" s="6"/>
      <c r="E22" s="57" t="s">
        <v>33</v>
      </c>
      <c r="F22" s="48" t="s">
        <v>37</v>
      </c>
      <c r="G22" s="50" t="s">
        <v>34</v>
      </c>
      <c r="H22" s="45"/>
      <c r="I22" s="27" t="s">
        <v>35</v>
      </c>
    </row>
    <row r="23" spans="1:9" ht="9" customHeight="1" hidden="1">
      <c r="A23" s="4"/>
      <c r="D23" s="13"/>
      <c r="E23" s="45"/>
      <c r="F23" s="48"/>
      <c r="G23" s="45"/>
      <c r="H23" s="45"/>
      <c r="I23" s="18"/>
    </row>
    <row r="24" spans="1:8" ht="12.75" hidden="1">
      <c r="A24" s="4" t="s">
        <v>17</v>
      </c>
      <c r="B24" s="5" t="s">
        <v>18</v>
      </c>
      <c r="E24" s="45">
        <v>2.7</v>
      </c>
      <c r="F24" s="48"/>
      <c r="G24" s="45"/>
      <c r="H24" s="45">
        <f>I8*E24</f>
        <v>0</v>
      </c>
    </row>
    <row r="25" spans="1:8" ht="12.75" hidden="1">
      <c r="A25" s="4" t="s">
        <v>19</v>
      </c>
      <c r="B25" s="5" t="s">
        <v>20</v>
      </c>
      <c r="E25" s="45"/>
      <c r="F25" s="48"/>
      <c r="G25" s="45"/>
      <c r="H25" s="45">
        <f>H24+I7</f>
        <v>0</v>
      </c>
    </row>
    <row r="26" spans="1:9" ht="12.75" hidden="1">
      <c r="A26" s="4" t="s">
        <v>21</v>
      </c>
      <c r="B26" s="5" t="s">
        <v>22</v>
      </c>
      <c r="E26" s="45"/>
      <c r="F26" s="48"/>
      <c r="G26" s="45"/>
      <c r="H26" s="45"/>
      <c r="I26" s="15" t="e">
        <f>I20/H25</f>
        <v>#DIV/0!</v>
      </c>
    </row>
    <row r="27" spans="1:9" ht="12.75" hidden="1">
      <c r="A27" s="4" t="s">
        <v>23</v>
      </c>
      <c r="B27" s="5" t="s">
        <v>24</v>
      </c>
      <c r="E27" s="45">
        <v>2.7</v>
      </c>
      <c r="F27" s="48"/>
      <c r="G27" s="45"/>
      <c r="H27" s="45"/>
      <c r="I27" s="15" t="e">
        <f>I26*E27</f>
        <v>#DIV/0!</v>
      </c>
    </row>
    <row r="28" spans="1:9" ht="13.5" thickTop="1">
      <c r="A28" s="4"/>
      <c r="E28" s="45"/>
      <c r="F28" s="48"/>
      <c r="G28" s="45"/>
      <c r="H28" s="45"/>
      <c r="I28" s="15"/>
    </row>
    <row r="29" spans="1:9" ht="12.75">
      <c r="A29" s="4"/>
      <c r="E29" s="57" t="s">
        <v>33</v>
      </c>
      <c r="F29" s="48" t="s">
        <v>37</v>
      </c>
      <c r="G29" s="50" t="s">
        <v>34</v>
      </c>
      <c r="H29" s="45"/>
      <c r="I29" s="27" t="s">
        <v>35</v>
      </c>
    </row>
    <row r="30" spans="5:9" ht="12.75">
      <c r="E30" s="45"/>
      <c r="F30" s="48"/>
      <c r="G30" s="45"/>
      <c r="H30" s="45"/>
      <c r="I30" s="15"/>
    </row>
    <row r="31" spans="2:9" ht="12.75">
      <c r="B31" s="20" t="s">
        <v>25</v>
      </c>
      <c r="D31" s="21"/>
      <c r="E31" s="58">
        <f>IF(I7=0,0,ROUNDUP(I26,2))</f>
        <v>0</v>
      </c>
      <c r="F31" s="48" t="s">
        <v>37</v>
      </c>
      <c r="G31" s="59">
        <f>I7</f>
        <v>0</v>
      </c>
      <c r="H31" s="60"/>
      <c r="I31" s="15">
        <f>E31*G31</f>
        <v>0</v>
      </c>
    </row>
    <row r="32" spans="2:9" ht="12.75">
      <c r="B32" s="21" t="s">
        <v>26</v>
      </c>
      <c r="D32" s="21"/>
      <c r="E32" s="58">
        <f>IF(I8=0,0,ROUNDUP(I27,2))</f>
        <v>0</v>
      </c>
      <c r="F32" s="48" t="s">
        <v>37</v>
      </c>
      <c r="G32" s="59">
        <f>I8</f>
        <v>0</v>
      </c>
      <c r="H32" s="60"/>
      <c r="I32" s="18">
        <f>E32*G32</f>
        <v>0</v>
      </c>
    </row>
    <row r="33" spans="2:9" ht="9.75" customHeight="1">
      <c r="B33" s="21"/>
      <c r="D33" s="21"/>
      <c r="E33" s="58"/>
      <c r="F33" s="48"/>
      <c r="G33" s="59"/>
      <c r="H33" s="60"/>
      <c r="I33" s="18"/>
    </row>
    <row r="34" spans="2:9" ht="13.5" thickBot="1">
      <c r="B34" s="65" t="s">
        <v>44</v>
      </c>
      <c r="D34" s="21"/>
      <c r="E34" s="58"/>
      <c r="F34" s="45"/>
      <c r="G34" s="59"/>
      <c r="H34" s="60"/>
      <c r="I34" s="39">
        <f>I31+I32</f>
        <v>0</v>
      </c>
    </row>
    <row r="35" spans="3:9" ht="13.5" thickTop="1">
      <c r="C35" s="21"/>
      <c r="D35" s="21"/>
      <c r="E35" s="60"/>
      <c r="F35" s="60"/>
      <c r="G35" s="45"/>
      <c r="H35" s="60"/>
      <c r="I35" s="22"/>
    </row>
    <row r="36" spans="2:9" s="12" customFormat="1" ht="15" thickBot="1">
      <c r="B36" s="10" t="s">
        <v>28</v>
      </c>
      <c r="C36" s="11"/>
      <c r="D36" s="11"/>
      <c r="E36" s="56"/>
      <c r="F36" s="56"/>
      <c r="G36" s="56"/>
      <c r="H36" s="56"/>
      <c r="I36" s="11"/>
    </row>
    <row r="37" spans="5:8" ht="13.5" thickBot="1">
      <c r="E37" s="45"/>
      <c r="F37" s="45"/>
      <c r="G37" s="45"/>
      <c r="H37" s="45"/>
    </row>
    <row r="38" spans="1:8" ht="14.25" thickBot="1" thickTop="1">
      <c r="A38" s="4" t="s">
        <v>6</v>
      </c>
      <c r="B38" s="5" t="s">
        <v>46</v>
      </c>
      <c r="D38" s="13"/>
      <c r="E38" s="77">
        <v>0</v>
      </c>
      <c r="F38" s="78"/>
      <c r="G38" s="45"/>
      <c r="H38" s="45"/>
    </row>
    <row r="39" spans="1:10" ht="13.5" hidden="1" thickTop="1">
      <c r="A39" s="4" t="s">
        <v>7</v>
      </c>
      <c r="B39" s="5" t="s">
        <v>8</v>
      </c>
      <c r="D39" s="16">
        <v>0</v>
      </c>
      <c r="E39" s="45" t="s">
        <v>9</v>
      </c>
      <c r="F39" s="45"/>
      <c r="G39" s="45"/>
      <c r="H39" s="45"/>
      <c r="I39" s="17">
        <f>E38*1+D39</f>
        <v>0</v>
      </c>
      <c r="J39" s="5" t="s">
        <v>51</v>
      </c>
    </row>
    <row r="40" spans="1:10" ht="12.75" hidden="1">
      <c r="A40" s="4"/>
      <c r="B40" s="5" t="s">
        <v>10</v>
      </c>
      <c r="D40" s="16"/>
      <c r="E40" s="45"/>
      <c r="F40" s="45"/>
      <c r="G40" s="45"/>
      <c r="H40" s="45"/>
      <c r="I40" s="15">
        <f>SUM(I38:I39)</f>
        <v>0</v>
      </c>
      <c r="J40" s="5" t="s">
        <v>51</v>
      </c>
    </row>
    <row r="41" spans="1:10" ht="12.75" hidden="1">
      <c r="A41" s="4" t="s">
        <v>11</v>
      </c>
      <c r="B41" s="5" t="s">
        <v>12</v>
      </c>
      <c r="C41" s="16">
        <v>0.15</v>
      </c>
      <c r="D41" s="5" t="s">
        <v>13</v>
      </c>
      <c r="E41" s="45"/>
      <c r="F41" s="45"/>
      <c r="G41" s="45"/>
      <c r="H41" s="45"/>
      <c r="I41" s="18">
        <f>I40/(1-C41)-I40</f>
        <v>0</v>
      </c>
      <c r="J41" s="5" t="s">
        <v>51</v>
      </c>
    </row>
    <row r="42" spans="1:10" ht="12.75" hidden="1">
      <c r="A42" s="4" t="s">
        <v>14</v>
      </c>
      <c r="B42" s="5" t="s">
        <v>15</v>
      </c>
      <c r="D42" s="16"/>
      <c r="E42" s="45"/>
      <c r="F42" s="45"/>
      <c r="G42" s="45"/>
      <c r="H42" s="45"/>
      <c r="I42" s="18">
        <f>SUM(I40:I41)</f>
        <v>0</v>
      </c>
      <c r="J42" s="5" t="s">
        <v>51</v>
      </c>
    </row>
    <row r="43" spans="1:10" ht="9" customHeight="1" hidden="1">
      <c r="A43" s="4"/>
      <c r="D43" s="16"/>
      <c r="E43" s="45"/>
      <c r="F43" s="45"/>
      <c r="G43" s="45"/>
      <c r="H43" s="45"/>
      <c r="I43" s="15"/>
      <c r="J43" s="5" t="s">
        <v>51</v>
      </c>
    </row>
    <row r="44" spans="1:10" ht="13.5" hidden="1" thickBot="1">
      <c r="A44" s="4" t="s">
        <v>16</v>
      </c>
      <c r="B44" s="5" t="s">
        <v>40</v>
      </c>
      <c r="D44" s="13"/>
      <c r="E44" s="45"/>
      <c r="F44" s="45"/>
      <c r="G44" s="45"/>
      <c r="H44" s="45"/>
      <c r="I44" s="19">
        <f>I42/12</f>
        <v>0</v>
      </c>
      <c r="J44" s="5" t="s">
        <v>51</v>
      </c>
    </row>
    <row r="45" spans="1:10" ht="9" customHeight="1" hidden="1">
      <c r="A45" s="4"/>
      <c r="D45" s="13"/>
      <c r="E45" s="45"/>
      <c r="F45" s="45"/>
      <c r="G45" s="45"/>
      <c r="H45" s="45"/>
      <c r="I45" s="18"/>
      <c r="J45" s="5" t="s">
        <v>51</v>
      </c>
    </row>
    <row r="46" spans="1:10" ht="12.75" hidden="1">
      <c r="A46" s="4" t="s">
        <v>17</v>
      </c>
      <c r="B46" s="5" t="s">
        <v>18</v>
      </c>
      <c r="E46" s="45"/>
      <c r="F46" s="45">
        <v>2.7</v>
      </c>
      <c r="G46" s="45"/>
      <c r="H46" s="45">
        <f>I8*F46</f>
        <v>0</v>
      </c>
      <c r="J46" s="5" t="s">
        <v>51</v>
      </c>
    </row>
    <row r="47" spans="1:10" ht="12.75" hidden="1">
      <c r="A47" s="4" t="s">
        <v>19</v>
      </c>
      <c r="B47" s="5" t="s">
        <v>20</v>
      </c>
      <c r="E47" s="45"/>
      <c r="F47" s="45"/>
      <c r="G47" s="45"/>
      <c r="H47" s="61">
        <f>H46+I7</f>
        <v>0</v>
      </c>
      <c r="J47" s="5" t="s">
        <v>51</v>
      </c>
    </row>
    <row r="48" spans="1:10" ht="12.75" hidden="1">
      <c r="A48" s="4" t="s">
        <v>21</v>
      </c>
      <c r="B48" s="5" t="s">
        <v>22</v>
      </c>
      <c r="E48" s="45"/>
      <c r="F48" s="45"/>
      <c r="G48" s="45"/>
      <c r="H48" s="45"/>
      <c r="I48" s="15" t="e">
        <f>I44/H47</f>
        <v>#DIV/0!</v>
      </c>
      <c r="J48" s="5" t="s">
        <v>51</v>
      </c>
    </row>
    <row r="49" spans="1:10" ht="12.75" hidden="1">
      <c r="A49" s="4" t="s">
        <v>23</v>
      </c>
      <c r="B49" s="5" t="s">
        <v>24</v>
      </c>
      <c r="E49" s="45"/>
      <c r="F49" s="45">
        <v>2.7</v>
      </c>
      <c r="G49" s="45"/>
      <c r="H49" s="45"/>
      <c r="I49" s="15" t="e">
        <f>I48*F49</f>
        <v>#DIV/0!</v>
      </c>
      <c r="J49" s="5" t="s">
        <v>51</v>
      </c>
    </row>
    <row r="50" spans="5:9" ht="13.5" thickTop="1">
      <c r="E50" s="45"/>
      <c r="F50" s="45"/>
      <c r="G50" s="45"/>
      <c r="H50" s="45"/>
      <c r="I50" s="15"/>
    </row>
    <row r="51" spans="3:9" ht="12.75">
      <c r="C51" s="6"/>
      <c r="E51" s="57" t="s">
        <v>33</v>
      </c>
      <c r="F51" s="48" t="s">
        <v>37</v>
      </c>
      <c r="G51" s="50" t="s">
        <v>34</v>
      </c>
      <c r="H51" s="45"/>
      <c r="I51" s="27" t="s">
        <v>35</v>
      </c>
    </row>
    <row r="52" spans="3:9" ht="7.5" customHeight="1">
      <c r="C52" s="6"/>
      <c r="E52" s="57"/>
      <c r="F52" s="48"/>
      <c r="G52" s="51"/>
      <c r="H52" s="45"/>
      <c r="I52" s="27"/>
    </row>
    <row r="53" spans="2:9" ht="12.75">
      <c r="B53" s="20" t="s">
        <v>25</v>
      </c>
      <c r="D53" s="21"/>
      <c r="E53" s="58">
        <f>IF(I7=0,0,ROUNDUP(I48,2))</f>
        <v>0</v>
      </c>
      <c r="F53" s="48" t="s">
        <v>37</v>
      </c>
      <c r="G53" s="59">
        <f>I7</f>
        <v>0</v>
      </c>
      <c r="H53" s="60"/>
      <c r="I53" s="15">
        <f>E53*G53</f>
        <v>0</v>
      </c>
    </row>
    <row r="54" spans="2:9" ht="12.75">
      <c r="B54" s="21" t="s">
        <v>26</v>
      </c>
      <c r="D54" s="21"/>
      <c r="E54" s="58">
        <f>IF(I8=0,0,ROUNDUP(I49,2))</f>
        <v>0</v>
      </c>
      <c r="F54" s="48" t="s">
        <v>37</v>
      </c>
      <c r="G54" s="59">
        <f>I8</f>
        <v>0</v>
      </c>
      <c r="H54" s="60"/>
      <c r="I54" s="18">
        <f>E54*G54</f>
        <v>0</v>
      </c>
    </row>
    <row r="55" spans="2:9" ht="9" customHeight="1">
      <c r="B55" s="21"/>
      <c r="D55" s="21"/>
      <c r="E55" s="58"/>
      <c r="F55" s="48"/>
      <c r="G55" s="59"/>
      <c r="H55" s="60"/>
      <c r="I55" s="18"/>
    </row>
    <row r="56" spans="2:9" s="21" customFormat="1" ht="13.5" thickBot="1">
      <c r="B56" s="65" t="s">
        <v>47</v>
      </c>
      <c r="C56" s="5"/>
      <c r="E56" s="58"/>
      <c r="F56" s="45"/>
      <c r="G56" s="59"/>
      <c r="H56" s="60"/>
      <c r="I56" s="39">
        <f>I53+I54</f>
        <v>0</v>
      </c>
    </row>
    <row r="57" spans="3:9" s="21" customFormat="1" ht="13.5" thickTop="1">
      <c r="C57" s="5"/>
      <c r="E57" s="58"/>
      <c r="F57" s="45"/>
      <c r="G57" s="59"/>
      <c r="H57" s="60"/>
      <c r="I57" s="22"/>
    </row>
    <row r="58" spans="2:9" s="21" customFormat="1" ht="12.75">
      <c r="B58" s="21" t="s">
        <v>57</v>
      </c>
      <c r="C58" s="5"/>
      <c r="E58" s="79">
        <f>E38+E14</f>
        <v>0</v>
      </c>
      <c r="F58" s="79"/>
      <c r="G58" s="59"/>
      <c r="H58" s="60"/>
      <c r="I58" s="22"/>
    </row>
    <row r="59" spans="3:9" s="21" customFormat="1" ht="12.75">
      <c r="C59" s="5"/>
      <c r="E59" s="58"/>
      <c r="F59" s="45"/>
      <c r="G59" s="59"/>
      <c r="H59" s="60"/>
      <c r="I59" s="22"/>
    </row>
    <row r="60" spans="2:9" ht="14.25">
      <c r="B60" s="25" t="s">
        <v>56</v>
      </c>
      <c r="C60" s="8"/>
      <c r="D60" s="8"/>
      <c r="E60" s="8"/>
      <c r="F60" s="8"/>
      <c r="G60" s="8"/>
      <c r="H60" s="9"/>
      <c r="I60" s="24"/>
    </row>
    <row r="61" spans="3:9" ht="8.25" customHeight="1">
      <c r="C61" s="8"/>
      <c r="D61" s="8"/>
      <c r="E61" s="8"/>
      <c r="F61" s="8"/>
      <c r="G61" s="8"/>
      <c r="H61" s="9"/>
      <c r="I61" s="24"/>
    </row>
    <row r="62" spans="2:9" ht="12.75">
      <c r="B62" s="5" t="s">
        <v>30</v>
      </c>
      <c r="C62" s="8"/>
      <c r="D62" s="8"/>
      <c r="E62" s="43"/>
      <c r="F62" s="44">
        <v>5000</v>
      </c>
      <c r="G62" s="45"/>
      <c r="H62" s="46"/>
      <c r="I62" s="24"/>
    </row>
    <row r="63" spans="2:9" ht="12.75">
      <c r="B63" s="5" t="s">
        <v>31</v>
      </c>
      <c r="E63" s="45"/>
      <c r="F63" s="47" t="s">
        <v>32</v>
      </c>
      <c r="G63" s="45"/>
      <c r="H63" s="45"/>
      <c r="I63" s="24"/>
    </row>
    <row r="64" spans="5:9" ht="12.75">
      <c r="E64" s="45"/>
      <c r="F64" s="45"/>
      <c r="G64" s="45"/>
      <c r="H64" s="45"/>
      <c r="I64" s="24"/>
    </row>
    <row r="65" spans="2:9" ht="12.75">
      <c r="B65" s="14"/>
      <c r="D65" s="6" t="s">
        <v>33</v>
      </c>
      <c r="E65" s="48"/>
      <c r="F65" s="49" t="s">
        <v>37</v>
      </c>
      <c r="G65" s="50" t="s">
        <v>34</v>
      </c>
      <c r="H65" s="51"/>
      <c r="I65" s="27" t="s">
        <v>35</v>
      </c>
    </row>
    <row r="66" spans="2:9" ht="9" customHeight="1" thickBot="1">
      <c r="B66" s="14"/>
      <c r="D66" s="6"/>
      <c r="E66" s="48"/>
      <c r="F66" s="49"/>
      <c r="G66" s="50"/>
      <c r="H66" s="51"/>
      <c r="I66" s="27"/>
    </row>
    <row r="67" spans="2:9" ht="14.25" thickBot="1" thickTop="1">
      <c r="B67" s="5" t="s">
        <v>36</v>
      </c>
      <c r="D67" s="28">
        <v>23.1</v>
      </c>
      <c r="E67" s="48"/>
      <c r="F67" s="52" t="s">
        <v>37</v>
      </c>
      <c r="G67" s="66">
        <v>0</v>
      </c>
      <c r="H67" s="53" t="s">
        <v>38</v>
      </c>
      <c r="I67" s="29">
        <f>D67*G67</f>
        <v>0</v>
      </c>
    </row>
    <row r="68" spans="2:9" ht="14.25" thickBot="1" thickTop="1">
      <c r="B68" s="5" t="s">
        <v>39</v>
      </c>
      <c r="D68" s="28">
        <v>46.2</v>
      </c>
      <c r="E68" s="48"/>
      <c r="F68" s="52" t="s">
        <v>37</v>
      </c>
      <c r="G68" s="66">
        <v>0</v>
      </c>
      <c r="H68" s="53" t="s">
        <v>38</v>
      </c>
      <c r="I68" s="29">
        <f>D68*G68</f>
        <v>0</v>
      </c>
    </row>
    <row r="69" spans="2:9" ht="14.25" thickBot="1" thickTop="1">
      <c r="B69" s="5" t="s">
        <v>52</v>
      </c>
      <c r="D69" s="28">
        <v>38.65</v>
      </c>
      <c r="E69" s="48"/>
      <c r="F69" s="52" t="s">
        <v>37</v>
      </c>
      <c r="G69" s="66">
        <v>0</v>
      </c>
      <c r="H69" s="53" t="s">
        <v>38</v>
      </c>
      <c r="I69" s="29">
        <f>D69*G69</f>
        <v>0</v>
      </c>
    </row>
    <row r="70" spans="2:9" ht="14.25" thickBot="1" thickTop="1">
      <c r="B70" s="5" t="s">
        <v>53</v>
      </c>
      <c r="D70" s="28">
        <v>77.3</v>
      </c>
      <c r="E70" s="48"/>
      <c r="F70" s="52" t="s">
        <v>37</v>
      </c>
      <c r="G70" s="66">
        <v>0</v>
      </c>
      <c r="H70" s="53" t="s">
        <v>38</v>
      </c>
      <c r="I70" s="29">
        <f>D70*G70</f>
        <v>0</v>
      </c>
    </row>
    <row r="71" spans="5:9" ht="13.5" thickTop="1">
      <c r="E71" s="45"/>
      <c r="F71" s="51"/>
      <c r="G71" s="51"/>
      <c r="H71" s="51"/>
      <c r="I71" s="6"/>
    </row>
    <row r="72" spans="5:10" ht="13.5" thickBot="1">
      <c r="E72" s="45"/>
      <c r="F72" s="54"/>
      <c r="G72" s="55" t="s">
        <v>55</v>
      </c>
      <c r="H72" s="51"/>
      <c r="I72" s="30">
        <f>I67+I68+I69+I70</f>
        <v>0</v>
      </c>
      <c r="J72" s="67">
        <f>IF((G67+G68+G69+G70)=(I7+I8),"","*ERROR - All members must have pooled benefits")</f>
      </c>
    </row>
    <row r="73" spans="3:9" s="21" customFormat="1" ht="10.5" customHeight="1" thickTop="1">
      <c r="C73" s="5"/>
      <c r="E73" s="58"/>
      <c r="F73" s="45"/>
      <c r="G73" s="59"/>
      <c r="H73" s="60"/>
      <c r="I73" s="22"/>
    </row>
    <row r="74" spans="2:10" s="21" customFormat="1" ht="14.25">
      <c r="B74" s="25" t="s">
        <v>50</v>
      </c>
      <c r="C74" s="32"/>
      <c r="D74" s="32"/>
      <c r="E74" s="62"/>
      <c r="F74" s="62"/>
      <c r="G74" s="62"/>
      <c r="H74" s="63"/>
      <c r="I74" s="34"/>
      <c r="J74" s="34"/>
    </row>
    <row r="75" spans="2:10" s="21" customFormat="1" ht="12.75">
      <c r="B75" s="5" t="s">
        <v>48</v>
      </c>
      <c r="C75" s="5"/>
      <c r="D75" s="5"/>
      <c r="E75" s="5"/>
      <c r="F75" s="26" t="s">
        <v>6</v>
      </c>
      <c r="G75" s="5"/>
      <c r="H75" s="5"/>
      <c r="I75" s="29">
        <f>I34+I56</f>
        <v>0</v>
      </c>
      <c r="J75" s="34"/>
    </row>
    <row r="76" spans="2:10" s="21" customFormat="1" ht="12.75">
      <c r="B76" s="5" t="s">
        <v>41</v>
      </c>
      <c r="C76" s="5"/>
      <c r="D76" s="5"/>
      <c r="E76" s="45"/>
      <c r="F76" s="64" t="s">
        <v>7</v>
      </c>
      <c r="G76" s="45"/>
      <c r="H76" s="54"/>
      <c r="I76" s="40">
        <f>I72</f>
        <v>0</v>
      </c>
      <c r="J76" s="31"/>
    </row>
    <row r="77" spans="2:10" s="21" customFormat="1" ht="13.5" thickBot="1">
      <c r="B77" s="14" t="s">
        <v>49</v>
      </c>
      <c r="C77" s="5"/>
      <c r="D77" s="14"/>
      <c r="E77" s="14"/>
      <c r="F77" s="36" t="s">
        <v>42</v>
      </c>
      <c r="G77" s="5"/>
      <c r="H77" s="37"/>
      <c r="I77" s="38">
        <f>I76+I75</f>
        <v>0</v>
      </c>
      <c r="J77" s="31"/>
    </row>
    <row r="78" spans="2:10" s="21" customFormat="1" ht="13.5" thickTop="1">
      <c r="B78" s="32"/>
      <c r="C78" s="32"/>
      <c r="D78" s="32"/>
      <c r="E78" s="32"/>
      <c r="F78" s="33"/>
      <c r="G78" s="32"/>
      <c r="H78" s="32"/>
      <c r="I78" s="32"/>
      <c r="J78" s="32"/>
    </row>
    <row r="79" spans="2:10" s="21" customFormat="1" ht="14.25">
      <c r="B79" s="25" t="s">
        <v>58</v>
      </c>
      <c r="C79" s="32"/>
      <c r="D79" s="32"/>
      <c r="E79" s="32"/>
      <c r="F79" s="33"/>
      <c r="G79" s="32"/>
      <c r="H79" s="32"/>
      <c r="I79" s="40"/>
      <c r="J79" s="32"/>
    </row>
    <row r="80" spans="2:10" s="21" customFormat="1" ht="12.75">
      <c r="B80" s="5" t="s">
        <v>59</v>
      </c>
      <c r="C80" s="32"/>
      <c r="D80" s="68">
        <v>0.02</v>
      </c>
      <c r="E80" s="32"/>
      <c r="F80" s="33"/>
      <c r="G80" s="32"/>
      <c r="H80" s="32"/>
      <c r="I80" s="29">
        <f>(I56+I34)*0.02</f>
        <v>0</v>
      </c>
      <c r="J80" s="32"/>
    </row>
    <row r="81" spans="2:10" s="21" customFormat="1" ht="12.75">
      <c r="B81" s="5" t="s">
        <v>60</v>
      </c>
      <c r="C81" s="32"/>
      <c r="D81" s="68">
        <v>0.08</v>
      </c>
      <c r="E81" s="32"/>
      <c r="F81" s="33"/>
      <c r="G81" s="32"/>
      <c r="H81" s="32"/>
      <c r="I81" s="29">
        <f>(I77-(I41+I17)/12)*0.08</f>
        <v>0</v>
      </c>
      <c r="J81" s="32"/>
    </row>
    <row r="82" spans="2:10" s="21" customFormat="1" ht="12.75">
      <c r="B82" s="5" t="s">
        <v>61</v>
      </c>
      <c r="C82" s="32"/>
      <c r="D82" s="68">
        <v>0.13</v>
      </c>
      <c r="E82" s="32"/>
      <c r="F82" s="33"/>
      <c r="G82" s="32"/>
      <c r="H82" s="32"/>
      <c r="I82" s="69">
        <f>(((I56+I34)*0.15)+I80)*0.13</f>
        <v>0</v>
      </c>
      <c r="J82" s="32"/>
    </row>
    <row r="83" spans="2:10" s="21" customFormat="1" ht="12.75">
      <c r="B83" s="32"/>
      <c r="C83" s="32"/>
      <c r="D83" s="32"/>
      <c r="E83" s="32"/>
      <c r="F83" s="33"/>
      <c r="G83" s="32"/>
      <c r="H83" s="32"/>
      <c r="I83" s="31"/>
      <c r="J83" s="32"/>
    </row>
    <row r="84" spans="2:10" s="21" customFormat="1" ht="13.5" thickBot="1">
      <c r="B84" s="14" t="s">
        <v>62</v>
      </c>
      <c r="C84" s="32"/>
      <c r="D84" s="32"/>
      <c r="E84" s="32"/>
      <c r="F84" s="33"/>
      <c r="G84" s="32"/>
      <c r="H84" s="32"/>
      <c r="I84" s="38">
        <f>I77+I80+I81+I82</f>
        <v>0</v>
      </c>
      <c r="J84" s="32"/>
    </row>
    <row r="85" s="21" customFormat="1" ht="13.5" thickTop="1">
      <c r="J85" s="35"/>
    </row>
    <row r="86" spans="2:9" ht="12.75">
      <c r="B86" s="73" t="s">
        <v>43</v>
      </c>
      <c r="C86" s="74"/>
      <c r="D86" s="74"/>
      <c r="E86" s="74"/>
      <c r="F86" s="74"/>
      <c r="G86" s="74"/>
      <c r="H86" s="74"/>
      <c r="I86" s="74"/>
    </row>
  </sheetData>
  <sheetProtection password="C576" sheet="1" objects="1" scenarios="1" selectLockedCells="1"/>
  <protectedRanges>
    <protectedRange sqref="F67:F70" name="Range1"/>
    <protectedRange sqref="G67:G70" name="Range1_1"/>
  </protectedRanges>
  <mergeCells count="8">
    <mergeCell ref="C6:F6"/>
    <mergeCell ref="B86:I86"/>
    <mergeCell ref="B1:I1"/>
    <mergeCell ref="B2:I2"/>
    <mergeCell ref="B3:I3"/>
    <mergeCell ref="E38:F38"/>
    <mergeCell ref="E14:F14"/>
    <mergeCell ref="E58:F58"/>
  </mergeCells>
  <printOptions horizontalCentered="1"/>
  <pageMargins left="0.5511811023622047" right="0.2362204724409449" top="0.58" bottom="0.5905511811023623" header="0.36" footer="0.35"/>
  <pageSetup fitToHeight="1" fitToWidth="1" horizontalDpi="600" verticalDpi="600" orientation="portrait" scale="93" r:id="rId3"/>
  <headerFooter alignWithMargins="0">
    <oddFooter>&amp;Cwww.thebenefitstrust.com
CREATIVE EMPLOYEE BENEFIT SOLUTIONS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Poore</dc:creator>
  <cp:keywords/>
  <dc:description/>
  <cp:lastModifiedBy>Mike Ignatz</cp:lastModifiedBy>
  <cp:lastPrinted>2014-07-21T15:17:15Z</cp:lastPrinted>
  <dcterms:created xsi:type="dcterms:W3CDTF">2011-07-27T14:24:11Z</dcterms:created>
  <dcterms:modified xsi:type="dcterms:W3CDTF">2016-11-11T18:03:43Z</dcterms:modified>
  <cp:category/>
  <cp:version/>
  <cp:contentType/>
  <cp:contentStatus/>
</cp:coreProperties>
</file>