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740" activeTab="0"/>
  </bookViews>
  <sheets>
    <sheet name="HSAP Monthly Calc 13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<sst xmlns="http://schemas.openxmlformats.org/spreadsheetml/2006/main" count="57" uniqueCount="42">
  <si>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Excess Medical Stop Loss Insurance</t>
  </si>
  <si>
    <t>Out of Country Emergency Medical Insurance</t>
  </si>
  <si>
    <t>60 days</t>
  </si>
  <si>
    <t>Pooled Benefits Premiums</t>
  </si>
  <si>
    <t>Amount as determined by the plan sponsor</t>
  </si>
  <si>
    <t>Class A</t>
  </si>
  <si>
    <t>Class B</t>
  </si>
  <si>
    <t>Class C</t>
  </si>
  <si>
    <t>Section A:  Pooled Benefits</t>
  </si>
  <si>
    <t>Section B:  Health Care Spending Accounts</t>
  </si>
  <si>
    <t>x</t>
  </si>
  <si>
    <t xml:space="preserve">x </t>
  </si>
  <si>
    <t># Employees</t>
  </si>
  <si>
    <t>A:  Total Pooled per Month</t>
  </si>
  <si>
    <t>B</t>
  </si>
  <si>
    <t>=</t>
  </si>
  <si>
    <t>Total Pooled + Total HCSA &amp; Admin</t>
  </si>
  <si>
    <t>Health Spending Account Plus Benefits Plan</t>
  </si>
  <si>
    <t>Monthly Rate</t>
  </si>
  <si>
    <t>Monthly amount</t>
  </si>
  <si>
    <t>= Monthly Premium</t>
  </si>
  <si>
    <t>Premium Calculation Worksheet</t>
  </si>
  <si>
    <t>Calculating the Deposit</t>
  </si>
  <si>
    <t>Please make your deposit cheque payable to The Benefits Trust.</t>
  </si>
  <si>
    <t>Annual HCSA amount</t>
  </si>
  <si>
    <t xml:space="preserve">      Total HCSA per Month</t>
  </si>
  <si>
    <t>B:  Total HCSA &amp; Admin per Month</t>
  </si>
  <si>
    <t>Monthly Contribution</t>
  </si>
  <si>
    <t>Single per month</t>
  </si>
  <si>
    <t>Family per month</t>
  </si>
  <si>
    <t>Total Pooled per Month</t>
  </si>
  <si>
    <t>Total HCSA &amp; Admin per Month</t>
  </si>
  <si>
    <t>Administration Fee  15% of HCSA Contributions</t>
  </si>
  <si>
    <t>Total HCSA per Month x 15%</t>
  </si>
  <si>
    <t xml:space="preserve"> A </t>
  </si>
  <si>
    <t xml:space="preserve"> (A + B) </t>
  </si>
  <si>
    <t>Premium Tax</t>
  </si>
  <si>
    <t>Provincial insurance tax</t>
  </si>
  <si>
    <t>Harmonized Sales Tax</t>
  </si>
  <si>
    <t>Total Monthly Employee Benefit Costs</t>
  </si>
  <si>
    <t>Single per month over age 70</t>
  </si>
  <si>
    <t>Family per month over age 70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</si>
</sst>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</numFmts>
  <fonts count="23">
    <font>
      <sz val="10"/>
      <name val="Arial"/>
      <family val="0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44" applyNumberFormat="1" applyFont="1" applyAlignment="1">
      <alignment/>
    </xf>
    <xf numFmtId="0" fontId="3" fillId="0" borderId="0" xfId="0" applyFont="1" applyAlignment="1">
      <alignment/>
    </xf>
    <xf numFmtId="173" fontId="2" fillId="0" borderId="0" xfId="44" applyNumberFormat="1" applyFont="1" applyAlignment="1">
      <alignment horizontal="right"/>
    </xf>
    <xf numFmtId="44" fontId="2" fillId="0" borderId="0" xfId="44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73" fontId="2" fillId="0" borderId="0" xfId="44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44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4" fontId="2" fillId="0" borderId="0" xfId="44" applyNumberFormat="1" applyFont="1" applyBorder="1" applyAlignment="1">
      <alignment/>
    </xf>
    <xf numFmtId="8" fontId="3" fillId="0" borderId="0" xfId="0" applyNumberFormat="1" applyFont="1" applyAlignment="1">
      <alignment/>
    </xf>
    <xf numFmtId="44" fontId="3" fillId="0" borderId="0" xfId="44" applyNumberFormat="1" applyFont="1" applyAlignment="1">
      <alignment horizontal="left"/>
    </xf>
    <xf numFmtId="44" fontId="2" fillId="0" borderId="0" xfId="44" applyNumberFormat="1" applyFont="1" applyAlignment="1" quotePrefix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1" fontId="2" fillId="0" borderId="11" xfId="44" applyNumberFormat="1" applyFont="1" applyFill="1" applyBorder="1" applyAlignment="1" applyProtection="1">
      <alignment/>
      <protection locked="0"/>
    </xf>
    <xf numFmtId="4" fontId="2" fillId="0" borderId="11" xfId="44" applyNumberFormat="1" applyFont="1" applyFill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44" fontId="3" fillId="0" borderId="0" xfId="44" applyNumberFormat="1" applyFont="1" applyAlignment="1">
      <alignment horizontal="right"/>
    </xf>
    <xf numFmtId="44" fontId="2" fillId="0" borderId="0" xfId="44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0</xdr:rowOff>
    </xdr:from>
    <xdr:to>
      <xdr:col>9</xdr:col>
      <xdr:colOff>1009650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9.8515625" style="2" customWidth="1"/>
    <col min="2" max="2" width="15.28125" style="2" customWidth="1"/>
    <col min="3" max="3" width="8.57421875" style="2" customWidth="1"/>
    <col min="4" max="4" width="11.7109375" style="2" customWidth="1"/>
    <col min="5" max="5" width="4.57421875" style="2" customWidth="1"/>
    <col min="6" max="6" width="4.8515625" style="2" customWidth="1"/>
    <col min="7" max="7" width="14.00390625" style="3" customWidth="1"/>
    <col min="8" max="8" width="10.7109375" style="3" customWidth="1"/>
    <col min="9" max="9" width="4.7109375" style="3" customWidth="1"/>
    <col min="10" max="10" width="19.8515625" style="2" customWidth="1"/>
    <col min="11" max="11" width="4.28125" style="2" customWidth="1"/>
    <col min="12" max="12" width="13.00390625" style="2" customWidth="1"/>
    <col min="13" max="16384" width="9.140625" style="2" customWidth="1"/>
  </cols>
  <sheetData>
    <row r="1" ht="14.25"/>
    <row r="2" ht="14.25">
      <c r="A2" s="4" t="s">
        <v>17</v>
      </c>
    </row>
    <row r="3" ht="14.25">
      <c r="A3" s="4"/>
    </row>
    <row r="4" ht="14.25">
      <c r="A4" s="1" t="s">
        <v>21</v>
      </c>
    </row>
    <row r="5" ht="14.25">
      <c r="A5" s="1"/>
    </row>
    <row r="6" ht="14.25">
      <c r="A6" s="4" t="s">
        <v>8</v>
      </c>
    </row>
    <row r="7" spans="1:7" ht="14.25">
      <c r="A7" s="2" t="s">
        <v>0</v>
      </c>
      <c r="G7" s="3">
        <v>5000</v>
      </c>
    </row>
    <row r="8" spans="1:9" ht="14.25">
      <c r="A8" s="2" t="s">
        <v>1</v>
      </c>
      <c r="G8" s="5" t="s">
        <v>2</v>
      </c>
      <c r="H8" s="5"/>
      <c r="I8" s="5"/>
    </row>
    <row r="9" spans="7:9" ht="14.25">
      <c r="G9" s="5"/>
      <c r="H9" s="5"/>
      <c r="I9" s="5"/>
    </row>
    <row r="10" spans="1:11" ht="14.25">
      <c r="A10" s="4" t="s">
        <v>3</v>
      </c>
      <c r="G10" s="2"/>
      <c r="H10" s="2"/>
      <c r="I10" s="2"/>
      <c r="K10" s="9"/>
    </row>
    <row r="11" spans="1:11" ht="14.25">
      <c r="A11" s="4"/>
      <c r="D11" s="2" t="s">
        <v>18</v>
      </c>
      <c r="F11" s="12" t="s">
        <v>11</v>
      </c>
      <c r="G11" s="6" t="s">
        <v>12</v>
      </c>
      <c r="H11" s="6"/>
      <c r="I11" s="6"/>
      <c r="J11" s="9" t="s">
        <v>20</v>
      </c>
      <c r="K11" s="9"/>
    </row>
    <row r="12" spans="1:9" ht="15" thickBot="1">
      <c r="A12" s="4"/>
      <c r="F12" s="12"/>
      <c r="G12" s="6"/>
      <c r="H12" s="6"/>
      <c r="I12" s="6"/>
    </row>
    <row r="13" spans="1:10" ht="15.75" thickBot="1" thickTop="1">
      <c r="A13" s="2" t="s">
        <v>28</v>
      </c>
      <c r="D13" s="17">
        <v>23.1</v>
      </c>
      <c r="F13" s="12" t="s">
        <v>10</v>
      </c>
      <c r="G13" s="24">
        <v>0</v>
      </c>
      <c r="H13" s="16"/>
      <c r="I13" s="19" t="s">
        <v>15</v>
      </c>
      <c r="J13" s="21">
        <f>$D13*G13</f>
        <v>0</v>
      </c>
    </row>
    <row r="14" spans="1:10" ht="15.75" thickBot="1" thickTop="1">
      <c r="A14" s="2" t="s">
        <v>29</v>
      </c>
      <c r="D14" s="17">
        <v>46.2</v>
      </c>
      <c r="F14" s="12" t="s">
        <v>10</v>
      </c>
      <c r="G14" s="24">
        <v>0</v>
      </c>
      <c r="H14" s="16"/>
      <c r="I14" s="19" t="s">
        <v>15</v>
      </c>
      <c r="J14" s="21">
        <f>$D14*G14</f>
        <v>0</v>
      </c>
    </row>
    <row r="15" spans="1:10" ht="15.75" thickBot="1" thickTop="1">
      <c r="A15" s="2" t="s">
        <v>40</v>
      </c>
      <c r="D15" s="17">
        <v>38.65</v>
      </c>
      <c r="F15" s="12" t="s">
        <v>10</v>
      </c>
      <c r="G15" s="24">
        <v>0</v>
      </c>
      <c r="H15" s="16"/>
      <c r="I15" s="19" t="s">
        <v>15</v>
      </c>
      <c r="J15" s="21">
        <f>$D15*G15</f>
        <v>0</v>
      </c>
    </row>
    <row r="16" spans="1:10" ht="15.75" thickBot="1" thickTop="1">
      <c r="A16" s="2" t="s">
        <v>41</v>
      </c>
      <c r="D16" s="17">
        <v>77.3</v>
      </c>
      <c r="F16" s="12" t="s">
        <v>10</v>
      </c>
      <c r="G16" s="24">
        <v>0</v>
      </c>
      <c r="H16" s="16"/>
      <c r="I16" s="19" t="s">
        <v>15</v>
      </c>
      <c r="J16" s="21">
        <f>$D16*G16</f>
        <v>0</v>
      </c>
    </row>
    <row r="17" spans="7:10" ht="15" thickTop="1">
      <c r="G17" s="6"/>
      <c r="H17" s="6"/>
      <c r="I17" s="6"/>
      <c r="J17" s="8"/>
    </row>
    <row r="18" spans="8:11" ht="14.25">
      <c r="H18" s="27" t="s">
        <v>13</v>
      </c>
      <c r="I18" s="6"/>
      <c r="J18" s="22">
        <f>J13+J14</f>
        <v>0</v>
      </c>
      <c r="K18" s="8"/>
    </row>
    <row r="19" spans="7:10" ht="14.25">
      <c r="G19" s="6"/>
      <c r="H19" s="6"/>
      <c r="I19" s="6"/>
      <c r="J19" s="11"/>
    </row>
    <row r="20" spans="1:9" ht="14.25">
      <c r="A20" s="4" t="s">
        <v>9</v>
      </c>
      <c r="G20" s="6"/>
      <c r="H20" s="6"/>
      <c r="I20" s="6"/>
    </row>
    <row r="21" spans="1:9" ht="14.25">
      <c r="A21" s="2" t="s">
        <v>4</v>
      </c>
      <c r="G21" s="6"/>
      <c r="H21" s="6"/>
      <c r="I21" s="6"/>
    </row>
    <row r="22" spans="7:9" ht="14.25">
      <c r="G22" s="6"/>
      <c r="H22" s="6"/>
      <c r="I22" s="6"/>
    </row>
    <row r="23" spans="2:10" ht="14.25">
      <c r="B23" s="8" t="s">
        <v>24</v>
      </c>
      <c r="D23" s="8" t="s">
        <v>19</v>
      </c>
      <c r="F23" s="12" t="s">
        <v>10</v>
      </c>
      <c r="G23" s="6" t="s">
        <v>12</v>
      </c>
      <c r="H23" s="6"/>
      <c r="I23" s="6" t="s">
        <v>15</v>
      </c>
      <c r="J23" s="9" t="s">
        <v>27</v>
      </c>
    </row>
    <row r="24" spans="6:9" ht="15" thickBot="1">
      <c r="F24" s="12"/>
      <c r="G24" s="6"/>
      <c r="H24" s="6"/>
      <c r="I24" s="6"/>
    </row>
    <row r="25" spans="1:10" ht="15.75" thickBot="1" thickTop="1">
      <c r="A25" s="2" t="s">
        <v>5</v>
      </c>
      <c r="B25" s="25">
        <v>0</v>
      </c>
      <c r="D25" s="26">
        <f>B25/12</f>
        <v>0</v>
      </c>
      <c r="F25" s="12" t="s">
        <v>10</v>
      </c>
      <c r="G25" s="24">
        <v>0</v>
      </c>
      <c r="H25" s="6"/>
      <c r="I25" s="19" t="s">
        <v>15</v>
      </c>
      <c r="J25" s="21">
        <f>D25*G25</f>
        <v>0</v>
      </c>
    </row>
    <row r="26" spans="1:10" ht="15.75" thickBot="1" thickTop="1">
      <c r="A26" s="2" t="s">
        <v>6</v>
      </c>
      <c r="B26" s="25">
        <v>0</v>
      </c>
      <c r="D26" s="26">
        <f>B26/12</f>
        <v>0</v>
      </c>
      <c r="F26" s="12" t="s">
        <v>10</v>
      </c>
      <c r="G26" s="24">
        <v>0</v>
      </c>
      <c r="H26" s="6"/>
      <c r="I26" s="19" t="s">
        <v>15</v>
      </c>
      <c r="J26" s="21">
        <f>D26*G26</f>
        <v>0</v>
      </c>
    </row>
    <row r="27" spans="1:10" ht="15.75" thickBot="1" thickTop="1">
      <c r="A27" s="2" t="s">
        <v>7</v>
      </c>
      <c r="B27" s="25">
        <v>0</v>
      </c>
      <c r="D27" s="26">
        <f>B27/12</f>
        <v>0</v>
      </c>
      <c r="F27" s="12" t="s">
        <v>10</v>
      </c>
      <c r="G27" s="24">
        <v>0</v>
      </c>
      <c r="H27" s="6"/>
      <c r="I27" s="19" t="s">
        <v>15</v>
      </c>
      <c r="J27" s="21">
        <f>D27*G27</f>
        <v>0</v>
      </c>
    </row>
    <row r="28" ht="15" thickTop="1"/>
    <row r="29" spans="7:11" ht="14.25">
      <c r="G29" s="10"/>
      <c r="H29" s="28" t="s">
        <v>25</v>
      </c>
      <c r="I29" s="10"/>
      <c r="J29" s="20">
        <f>SUM(J25:J28)</f>
        <v>0</v>
      </c>
      <c r="K29" s="8"/>
    </row>
    <row r="30" spans="7:10" ht="14.25">
      <c r="G30" s="10"/>
      <c r="H30" s="6"/>
      <c r="I30" s="10"/>
      <c r="J30" s="11"/>
    </row>
    <row r="31" spans="1:10" ht="14.25">
      <c r="A31" s="2" t="s">
        <v>32</v>
      </c>
      <c r="G31" s="10"/>
      <c r="H31" s="8" t="s">
        <v>33</v>
      </c>
      <c r="I31" s="10"/>
      <c r="J31" s="20">
        <f>J29*0.15</f>
        <v>0</v>
      </c>
    </row>
    <row r="32" spans="7:10" ht="14.25">
      <c r="G32" s="10"/>
      <c r="H32" s="10"/>
      <c r="I32" s="10"/>
      <c r="J32" s="11"/>
    </row>
    <row r="33" spans="5:10" ht="14.25">
      <c r="E33" s="18"/>
      <c r="H33" s="27" t="s">
        <v>26</v>
      </c>
      <c r="I33" s="6"/>
      <c r="J33" s="22">
        <f>J29+J31</f>
        <v>0</v>
      </c>
    </row>
    <row r="34" spans="7:10" ht="14.25">
      <c r="G34" s="10"/>
      <c r="H34" s="10"/>
      <c r="I34" s="10"/>
      <c r="J34" s="11"/>
    </row>
    <row r="35" ht="14.25">
      <c r="A35" s="1" t="s">
        <v>22</v>
      </c>
    </row>
    <row r="37" spans="1:10" ht="16.5" customHeight="1">
      <c r="A37" s="2" t="s">
        <v>30</v>
      </c>
      <c r="F37" s="2" t="s">
        <v>34</v>
      </c>
      <c r="G37" s="13"/>
      <c r="H37" s="2"/>
      <c r="J37" s="20">
        <f>J18</f>
        <v>0</v>
      </c>
    </row>
    <row r="38" spans="1:12" ht="16.5" customHeight="1">
      <c r="A38" s="2" t="s">
        <v>31</v>
      </c>
      <c r="F38" s="2" t="s">
        <v>14</v>
      </c>
      <c r="G38" s="12"/>
      <c r="H38" s="2"/>
      <c r="J38" s="20">
        <f>J33</f>
        <v>0</v>
      </c>
      <c r="L38" s="7"/>
    </row>
    <row r="39" spans="1:10" ht="21" customHeight="1" thickBot="1">
      <c r="A39" s="4" t="s">
        <v>16</v>
      </c>
      <c r="C39" s="4"/>
      <c r="D39" s="4"/>
      <c r="E39" s="4"/>
      <c r="F39" s="4" t="s">
        <v>35</v>
      </c>
      <c r="G39" s="13"/>
      <c r="H39" s="2"/>
      <c r="J39" s="31">
        <f>J37+J38</f>
        <v>0</v>
      </c>
    </row>
    <row r="40" spans="1:10" ht="15" customHeight="1">
      <c r="A40" s="4"/>
      <c r="C40" s="4"/>
      <c r="D40" s="4"/>
      <c r="E40" s="4"/>
      <c r="F40" s="4"/>
      <c r="G40" s="13"/>
      <c r="H40" s="2"/>
      <c r="J40" s="29"/>
    </row>
    <row r="41" spans="1:10" ht="14.25">
      <c r="A41" s="2" t="s">
        <v>36</v>
      </c>
      <c r="B41" s="14"/>
      <c r="C41" s="14"/>
      <c r="D41" s="14"/>
      <c r="E41" s="23"/>
      <c r="F41" s="14"/>
      <c r="G41" s="14"/>
      <c r="H41" s="14"/>
      <c r="J41" s="20">
        <f>J33*0.02</f>
        <v>0</v>
      </c>
    </row>
    <row r="42" spans="1:10" ht="14.25">
      <c r="A42" s="2" t="s">
        <v>37</v>
      </c>
      <c r="C42" s="15"/>
      <c r="E42" s="15"/>
      <c r="F42" s="15"/>
      <c r="G42" s="15"/>
      <c r="H42" s="15"/>
      <c r="J42" s="20">
        <f>(J39-J31)*0.08</f>
        <v>0</v>
      </c>
    </row>
    <row r="43" spans="1:10" ht="14.25">
      <c r="A43" s="2" t="s">
        <v>38</v>
      </c>
      <c r="B43" s="15"/>
      <c r="C43" s="15"/>
      <c r="E43" s="15"/>
      <c r="F43" s="15"/>
      <c r="G43" s="15"/>
      <c r="H43" s="15"/>
      <c r="J43" s="30">
        <f>(J31+J41)*0.13</f>
        <v>0</v>
      </c>
    </row>
    <row r="44" spans="2:10" ht="14.25">
      <c r="B44" s="15"/>
      <c r="J44" s="29"/>
    </row>
    <row r="45" spans="1:10" ht="15" thickBot="1">
      <c r="A45" s="2" t="s">
        <v>39</v>
      </c>
      <c r="J45" s="32">
        <f>SUM(J39:J44)</f>
        <v>0</v>
      </c>
    </row>
    <row r="46" ht="15" thickTop="1"/>
    <row r="47" ht="14.25">
      <c r="B47" s="15" t="s">
        <v>23</v>
      </c>
    </row>
  </sheetData>
  <sheetProtection password="C576" sheet="1" objects="1" scenarios="1" selectLockedCells="1"/>
  <protectedRanges>
    <protectedRange sqref="G25:G27" name="Range3"/>
    <protectedRange sqref="G13:G16" name="Range1"/>
    <protectedRange sqref="B25:B27" name="Range2"/>
  </protectedRanges>
  <printOptions/>
  <pageMargins left="0.39" right="0.27" top="0.59" bottom="0.38" header="0.5" footer="0.2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Taylor Smith</dc:creator>
  <cp:keywords/>
  <dc:description/>
  <cp:lastModifiedBy>Mike Ignatz</cp:lastModifiedBy>
  <cp:lastPrinted>2015-05-29T12:42:31Z</cp:lastPrinted>
  <dcterms:created xsi:type="dcterms:W3CDTF">2006-04-25T20:30:55Z</dcterms:created>
  <dcterms:modified xsi:type="dcterms:W3CDTF">2016-12-07T15:04:43Z</dcterms:modified>
  <cp:category/>
  <cp:version/>
  <cp:contentType/>
  <cp:contentStatus/>
</cp:coreProperties>
</file>